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4to TRIMESTRE 2024\FORMATOS IFT - ORGANISMOS OPERADORES DE AGUA\"/>
    </mc:Choice>
  </mc:AlternateContent>
  <xr:revisionPtr revIDLastSave="0" documentId="13_ncr:1_{D3A9733C-32DC-4748-B0A4-95209599D72C}" xr6:coauthVersionLast="36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3040" windowHeight="8364" xr2:uid="{00000000-000D-0000-FFFF-FFFF00000000}"/>
  </bookViews>
  <sheets>
    <sheet name="EAEPED_OG" sheetId="1" r:id="rId1"/>
  </sheets>
  <definedNames>
    <definedName name="_xlnm.Print_Area" localSheetId="0">EAEPED_OG!$A$1:$I$160</definedName>
    <definedName name="_xlnm.Print_Titles" localSheetId="0">EAEPED_OG!$2:$9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3" i="1"/>
  <c r="H125" i="1"/>
  <c r="H116" i="1"/>
  <c r="H117" i="1"/>
  <c r="H118" i="1"/>
  <c r="H119" i="1"/>
  <c r="H120" i="1"/>
  <c r="H121" i="1"/>
  <c r="H122" i="1"/>
  <c r="H123" i="1"/>
  <c r="H115" i="1"/>
  <c r="H110" i="1"/>
  <c r="H111" i="1"/>
  <c r="H112" i="1"/>
  <c r="H113" i="1"/>
  <c r="H105" i="1"/>
  <c r="H96" i="1"/>
  <c r="H97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4" i="1"/>
  <c r="H43" i="1"/>
  <c r="H44" i="1"/>
  <c r="H45" i="1"/>
  <c r="H46" i="1"/>
  <c r="H47" i="1"/>
  <c r="H48" i="1"/>
  <c r="H49" i="1"/>
  <c r="H41" i="1"/>
  <c r="H35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H132" i="1" s="1"/>
  <c r="E125" i="1"/>
  <c r="E116" i="1"/>
  <c r="E117" i="1"/>
  <c r="E118" i="1"/>
  <c r="E119" i="1"/>
  <c r="E120" i="1"/>
  <c r="E121" i="1"/>
  <c r="E122" i="1"/>
  <c r="E123" i="1"/>
  <c r="E115" i="1"/>
  <c r="E106" i="1"/>
  <c r="H106" i="1" s="1"/>
  <c r="E107" i="1"/>
  <c r="H107" i="1" s="1"/>
  <c r="E108" i="1"/>
  <c r="H108" i="1" s="1"/>
  <c r="E109" i="1"/>
  <c r="H109" i="1" s="1"/>
  <c r="E110" i="1"/>
  <c r="E111" i="1"/>
  <c r="E112" i="1"/>
  <c r="E113" i="1"/>
  <c r="E105" i="1"/>
  <c r="E96" i="1"/>
  <c r="E97" i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F10" i="1" s="1"/>
  <c r="E12" i="1"/>
  <c r="D12" i="1"/>
  <c r="C12" i="1"/>
  <c r="D85" i="1" l="1"/>
  <c r="H85" i="1"/>
  <c r="C10" i="1"/>
  <c r="C160" i="1" s="1"/>
  <c r="G10" i="1"/>
  <c r="G160" i="1" s="1"/>
  <c r="D10" i="1"/>
  <c r="D160" i="1" s="1"/>
  <c r="H10" i="1"/>
  <c r="H160" i="1" s="1"/>
  <c r="E85" i="1"/>
  <c r="E10" i="1"/>
  <c r="F160" i="1"/>
  <c r="E160" i="1" l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<sst xmlns="http://schemas.openxmlformats.org/spreadsheetml/2006/main" count="163" uniqueCount="90">
  <si>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</si>
  <si>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</si>
  <si>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</si>
  <si>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</si>
  <si>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</si>
  <si>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</si>
  <si>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</si>
  <si>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</si>
  <si>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</si>
  <si>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</si>
  <si>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</si>
  <si>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</si>
  <si>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</si>
  <si>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</si>
  <si>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</si>
  <si>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</si>
  <si>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</si>
  <si>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</si>
  <si>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</si>
  <si>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</si>
  <si>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</si>
  <si>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</si>
  <si>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</si>
  <si>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</si>
  <si>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</si>
  <si>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</si>
  <si>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</si>
  <si>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</si>
  <si>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</si>
  <si>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</si>
  <si>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</si>
  <si>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</si>
  <si>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</si>
  <si>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</si>
  <si>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</si>
  <si>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</si>
  <si>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</si>
  <si>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</si>
  <si>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</si>
  <si>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</si>
  <si>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</si>
  <si>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</si>
  <si>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</si>
  <si>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</si>
  <si>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</si>
  <si>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</si>
  <si>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</si>
  <si>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</si>
  <si>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</si>
  <si>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</si>
  <si>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</si>
  <si>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</si>
  <si>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</si>
  <si>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</si>
  <si>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</si>
  <si>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</si>
  <si>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</si>
  <si>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</si>
  <si>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</si>
  <si>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</si>
  <si>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</si>
  <si>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</si>
  <si>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</si>
  <si>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</si>
  <si>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</si>
  <si>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</si>
  <si>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</si>
  <si>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</si>
  <si>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</si>
  <si>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</si>
  <si>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</si>
  <si>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</si>
  <si>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</si>
  <si>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</si>
  <si>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</si>
  <si>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</si>
  <si>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</si>
  <si>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</si>
  <si>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</si>
  <si>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</si>
  <si>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</si>
  <si>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</si>
  <si>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</si>
  <si>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</si>
  <si>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</si>
  <si>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</si>
  <si>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</si>
  <si>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</si>
  <si>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JUINTA MUNICIPAL DE AGUA Y SANEAMIENTO DE AQUILE SERDAN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</si>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</sst>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45" zoomScale="130" zoomScaleNormal="130" workbookViewId="0">
      <selection activeCell="F153" sqref="F153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554687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9" t="s">
        <v>88</v>
      </c>
      <c r="C2" s="40"/>
      <c r="D2" s="40"/>
      <c r="E2" s="40"/>
      <c r="F2" s="40"/>
      <c r="G2" s="40"/>
      <c r="H2" s="41"/>
    </row>
    <row r="3" spans="2:9" x14ac:dyDescent="0.25">
      <c r="B3" s="42" t="s">
        <v>1</v>
      </c>
      <c r="C3" s="43"/>
      <c r="D3" s="43"/>
      <c r="E3" s="43"/>
      <c r="F3" s="43"/>
      <c r="G3" s="43"/>
      <c r="H3" s="44"/>
    </row>
    <row r="4" spans="2:9" x14ac:dyDescent="0.25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6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26549539.450000003</v>
      </c>
      <c r="D10" s="8">
        <f>SUM(D12,D20,D30,D40,D50,D60,D64,D73,D77)</f>
        <v>2062076.5000000005</v>
      </c>
      <c r="E10" s="24">
        <f t="shared" ref="E10:H10" si="0">SUM(E12,E20,E30,E40,E50,E60,E64,E73,E77)</f>
        <v>28611615.949999999</v>
      </c>
      <c r="F10" s="8">
        <f t="shared" si="0"/>
        <v>23905872.890000001</v>
      </c>
      <c r="G10" s="8">
        <f t="shared" si="0"/>
        <v>23697631.170000002</v>
      </c>
      <c r="H10" s="24">
        <f t="shared" si="0"/>
        <v>4705743.0599999996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4725201.25</v>
      </c>
      <c r="D12" s="7">
        <f>SUM(D13:D19)</f>
        <v>220000</v>
      </c>
      <c r="E12" s="25">
        <f t="shared" ref="E12:H12" si="1">SUM(E13:E19)</f>
        <v>4945201.25</v>
      </c>
      <c r="F12" s="7">
        <f t="shared" si="1"/>
        <v>4691640.2600000007</v>
      </c>
      <c r="G12" s="7">
        <f t="shared" si="1"/>
        <v>4674848.9000000004</v>
      </c>
      <c r="H12" s="25">
        <f t="shared" si="1"/>
        <v>253560.98999999953</v>
      </c>
    </row>
    <row r="13" spans="2:9" ht="22.8" x14ac:dyDescent="0.25">
      <c r="B13" s="10" t="s">
        <v>14</v>
      </c>
      <c r="C13" s="22">
        <v>2253238.7999999998</v>
      </c>
      <c r="D13" s="22">
        <v>30045.01</v>
      </c>
      <c r="E13" s="26">
        <f>SUM(C13:D13)</f>
        <v>2283283.8099999996</v>
      </c>
      <c r="F13" s="23">
        <v>2282443.66</v>
      </c>
      <c r="G13" s="23">
        <v>2275629.1</v>
      </c>
      <c r="H13" s="30">
        <f>SUM(E13-F13)</f>
        <v>840.14999999944121</v>
      </c>
    </row>
    <row r="14" spans="2:9" ht="23.1" customHeight="1" x14ac:dyDescent="0.25">
      <c r="B14" s="10" t="s">
        <v>15</v>
      </c>
      <c r="C14" s="22">
        <v>261134.78</v>
      </c>
      <c r="D14" s="22">
        <v>-250979.81</v>
      </c>
      <c r="E14" s="26">
        <f t="shared" ref="E14:E79" si="2">SUM(C14:D14)</f>
        <v>10154.970000000001</v>
      </c>
      <c r="F14" s="23">
        <v>10043.64</v>
      </c>
      <c r="G14" s="23">
        <v>10043.64</v>
      </c>
      <c r="H14" s="30">
        <f t="shared" ref="H14:H79" si="3">SUM(E14-F14)</f>
        <v>111.33000000000175</v>
      </c>
    </row>
    <row r="15" spans="2:9" x14ac:dyDescent="0.25">
      <c r="B15" s="10" t="s">
        <v>16</v>
      </c>
      <c r="C15" s="22">
        <v>1690204.93</v>
      </c>
      <c r="D15" s="22">
        <v>66881.56</v>
      </c>
      <c r="E15" s="26">
        <f t="shared" si="2"/>
        <v>1757086.49</v>
      </c>
      <c r="F15" s="23">
        <v>1750362.18</v>
      </c>
      <c r="G15" s="23">
        <v>1740385.38</v>
      </c>
      <c r="H15" s="30">
        <f t="shared" si="3"/>
        <v>6724.3100000000559</v>
      </c>
    </row>
    <row r="16" spans="2:9" x14ac:dyDescent="0.25">
      <c r="B16" s="10" t="s">
        <v>17</v>
      </c>
      <c r="C16" s="22">
        <v>261977.31</v>
      </c>
      <c r="D16" s="22">
        <v>-29573.48</v>
      </c>
      <c r="E16" s="26">
        <f t="shared" si="2"/>
        <v>232403.83</v>
      </c>
      <c r="F16" s="23">
        <v>222373.98</v>
      </c>
      <c r="G16" s="23">
        <v>222373.98</v>
      </c>
      <c r="H16" s="30">
        <f t="shared" si="3"/>
        <v>10029.849999999977</v>
      </c>
    </row>
    <row r="17" spans="2:8" x14ac:dyDescent="0.25">
      <c r="B17" s="10" t="s">
        <v>18</v>
      </c>
      <c r="C17" s="22">
        <v>38672.15</v>
      </c>
      <c r="D17" s="22">
        <v>330000</v>
      </c>
      <c r="E17" s="26">
        <f t="shared" si="2"/>
        <v>368672.15</v>
      </c>
      <c r="F17" s="23">
        <v>242816.8</v>
      </c>
      <c r="G17" s="23">
        <v>242816.8</v>
      </c>
      <c r="H17" s="30">
        <f t="shared" si="3"/>
        <v>125855.35000000003</v>
      </c>
    </row>
    <row r="18" spans="2:8" x14ac:dyDescent="0.25">
      <c r="B18" s="10" t="s">
        <v>19</v>
      </c>
      <c r="C18" s="22">
        <v>0</v>
      </c>
      <c r="D18" s="22">
        <v>110000</v>
      </c>
      <c r="E18" s="26">
        <f t="shared" si="2"/>
        <v>110000</v>
      </c>
      <c r="F18" s="23">
        <v>0</v>
      </c>
      <c r="G18" s="23">
        <v>0</v>
      </c>
      <c r="H18" s="30">
        <f t="shared" si="3"/>
        <v>110000</v>
      </c>
    </row>
    <row r="19" spans="2:8" x14ac:dyDescent="0.25">
      <c r="B19" s="10" t="s">
        <v>20</v>
      </c>
      <c r="C19" s="22">
        <v>219973.28</v>
      </c>
      <c r="D19" s="22">
        <v>-36373.279999999999</v>
      </c>
      <c r="E19" s="26">
        <f t="shared" si="2"/>
        <v>183600</v>
      </c>
      <c r="F19" s="23">
        <v>183600</v>
      </c>
      <c r="G19" s="23">
        <v>183600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2106810.04</v>
      </c>
      <c r="D20" s="7">
        <f t="shared" ref="D20:H20" si="4">SUM(D21:D29)</f>
        <v>695231.9</v>
      </c>
      <c r="E20" s="25">
        <f t="shared" si="4"/>
        <v>2802041.94</v>
      </c>
      <c r="F20" s="7">
        <f t="shared" si="4"/>
        <v>2784091.47</v>
      </c>
      <c r="G20" s="7">
        <f t="shared" si="4"/>
        <v>2784092.0200000005</v>
      </c>
      <c r="H20" s="25">
        <f t="shared" si="4"/>
        <v>17950.469999999827</v>
      </c>
    </row>
    <row r="21" spans="2:8" ht="22.8" x14ac:dyDescent="0.25">
      <c r="B21" s="10" t="s">
        <v>22</v>
      </c>
      <c r="C21" s="22">
        <v>81065.66</v>
      </c>
      <c r="D21" s="22">
        <v>10202.77</v>
      </c>
      <c r="E21" s="26">
        <f t="shared" si="2"/>
        <v>91268.430000000008</v>
      </c>
      <c r="F21" s="23">
        <v>91268.4</v>
      </c>
      <c r="G21" s="23">
        <v>91268.4</v>
      </c>
      <c r="H21" s="30">
        <f t="shared" si="3"/>
        <v>3.0000000013387762E-2</v>
      </c>
    </row>
    <row r="22" spans="2:8" x14ac:dyDescent="0.25">
      <c r="B22" s="10" t="s">
        <v>23</v>
      </c>
      <c r="C22" s="22">
        <v>90432.86</v>
      </c>
      <c r="D22" s="22">
        <v>120656.07</v>
      </c>
      <c r="E22" s="26">
        <f t="shared" si="2"/>
        <v>211088.93</v>
      </c>
      <c r="F22" s="23">
        <v>209285.4</v>
      </c>
      <c r="G22" s="23">
        <v>209285.4</v>
      </c>
      <c r="H22" s="30">
        <f t="shared" si="3"/>
        <v>1803.5299999999988</v>
      </c>
    </row>
    <row r="23" spans="2:8" ht="22.8" x14ac:dyDescent="0.25">
      <c r="B23" s="10" t="s">
        <v>24</v>
      </c>
      <c r="C23" s="22"/>
      <c r="D23" s="22">
        <v>17280</v>
      </c>
      <c r="E23" s="26">
        <f t="shared" si="2"/>
        <v>17280</v>
      </c>
      <c r="F23" s="23">
        <v>17280</v>
      </c>
      <c r="G23" s="23">
        <v>17280</v>
      </c>
      <c r="H23" s="30">
        <f t="shared" si="3"/>
        <v>0</v>
      </c>
    </row>
    <row r="24" spans="2:8" ht="22.8" x14ac:dyDescent="0.25">
      <c r="B24" s="10" t="s">
        <v>25</v>
      </c>
      <c r="C24" s="22">
        <v>60683.74</v>
      </c>
      <c r="D24" s="22">
        <v>35170.14</v>
      </c>
      <c r="E24" s="26">
        <f t="shared" si="2"/>
        <v>95853.88</v>
      </c>
      <c r="F24" s="23">
        <v>95853.88</v>
      </c>
      <c r="G24" s="23">
        <v>95853.88</v>
      </c>
      <c r="H24" s="30">
        <f t="shared" si="3"/>
        <v>0</v>
      </c>
    </row>
    <row r="25" spans="2:8" ht="23.4" customHeight="1" x14ac:dyDescent="0.25">
      <c r="B25" s="10" t="s">
        <v>26</v>
      </c>
      <c r="C25" s="22">
        <v>65576.98</v>
      </c>
      <c r="D25" s="22">
        <v>-37142.58</v>
      </c>
      <c r="E25" s="26">
        <f t="shared" si="2"/>
        <v>28434.399999999994</v>
      </c>
      <c r="F25" s="23">
        <v>28434.400000000001</v>
      </c>
      <c r="G25" s="23">
        <v>28434.400000000001</v>
      </c>
      <c r="H25" s="30">
        <f t="shared" si="3"/>
        <v>-7.2759576141834259E-12</v>
      </c>
    </row>
    <row r="26" spans="2:8" x14ac:dyDescent="0.25">
      <c r="B26" s="10" t="s">
        <v>27</v>
      </c>
      <c r="C26" s="22">
        <v>1065787.8799999999</v>
      </c>
      <c r="D26" s="22">
        <v>46724.65</v>
      </c>
      <c r="E26" s="26">
        <f t="shared" si="2"/>
        <v>1112512.5299999998</v>
      </c>
      <c r="F26" s="23">
        <v>1112213.05</v>
      </c>
      <c r="G26" s="23">
        <v>1112213.05</v>
      </c>
      <c r="H26" s="30">
        <f t="shared" si="3"/>
        <v>299.47999999974854</v>
      </c>
    </row>
    <row r="27" spans="2:8" ht="22.8" x14ac:dyDescent="0.25">
      <c r="B27" s="10" t="s">
        <v>28</v>
      </c>
      <c r="C27" s="22">
        <v>86889.99</v>
      </c>
      <c r="D27" s="22">
        <v>-52995.56</v>
      </c>
      <c r="E27" s="26">
        <f t="shared" si="2"/>
        <v>33894.430000000008</v>
      </c>
      <c r="F27" s="23">
        <v>33642.07</v>
      </c>
      <c r="G27" s="23">
        <v>33642.07</v>
      </c>
      <c r="H27" s="30">
        <f t="shared" si="3"/>
        <v>252.36000000000786</v>
      </c>
    </row>
    <row r="28" spans="2:8" ht="12" customHeight="1" x14ac:dyDescent="0.25">
      <c r="B28" s="10" t="s">
        <v>29</v>
      </c>
      <c r="C28" s="22"/>
      <c r="D28" s="22"/>
      <c r="E28" s="26">
        <f t="shared" si="2"/>
        <v>0</v>
      </c>
      <c r="F28" s="23"/>
      <c r="G28" s="23"/>
      <c r="H28" s="30">
        <f t="shared" si="3"/>
        <v>0</v>
      </c>
    </row>
    <row r="29" spans="2:8" ht="26.1" customHeight="1" x14ac:dyDescent="0.25">
      <c r="B29" s="10" t="s">
        <v>30</v>
      </c>
      <c r="C29" s="22">
        <v>656372.93000000005</v>
      </c>
      <c r="D29" s="22">
        <v>555336.41</v>
      </c>
      <c r="E29" s="26">
        <f t="shared" si="2"/>
        <v>1211709.3400000001</v>
      </c>
      <c r="F29" s="23">
        <v>1196114.27</v>
      </c>
      <c r="G29" s="23">
        <v>1196114.82</v>
      </c>
      <c r="H29" s="30">
        <f t="shared" si="3"/>
        <v>15595.070000000065</v>
      </c>
    </row>
    <row r="30" spans="2:8" s="9" customFormat="1" ht="24" x14ac:dyDescent="0.25">
      <c r="B30" s="12" t="s">
        <v>31</v>
      </c>
      <c r="C30" s="7">
        <f>SUM(C31:C39)</f>
        <v>15098397.740000002</v>
      </c>
      <c r="D30" s="7">
        <f t="shared" ref="D30:H30" si="5">SUM(D31:D39)</f>
        <v>-53992.210000000006</v>
      </c>
      <c r="E30" s="25">
        <f t="shared" si="5"/>
        <v>15044405.529999999</v>
      </c>
      <c r="F30" s="7">
        <f t="shared" si="5"/>
        <v>11343245.170000002</v>
      </c>
      <c r="G30" s="7">
        <f t="shared" si="5"/>
        <v>11151794.26</v>
      </c>
      <c r="H30" s="25">
        <f t="shared" si="5"/>
        <v>3701160.36</v>
      </c>
    </row>
    <row r="31" spans="2:8" x14ac:dyDescent="0.25">
      <c r="B31" s="10" t="s">
        <v>32</v>
      </c>
      <c r="C31" s="22">
        <v>11849880.210000001</v>
      </c>
      <c r="D31" s="22">
        <v>-148105.38</v>
      </c>
      <c r="E31" s="26">
        <f t="shared" si="2"/>
        <v>11701774.83</v>
      </c>
      <c r="F31" s="23">
        <v>8372177.7000000002</v>
      </c>
      <c r="G31" s="23">
        <v>8180727.5099999998</v>
      </c>
      <c r="H31" s="30">
        <f t="shared" si="3"/>
        <v>3329597.13</v>
      </c>
    </row>
    <row r="32" spans="2:8" x14ac:dyDescent="0.25">
      <c r="B32" s="10" t="s">
        <v>33</v>
      </c>
      <c r="C32" s="22">
        <v>607444.37</v>
      </c>
      <c r="D32" s="22">
        <v>-71749.679999999993</v>
      </c>
      <c r="E32" s="26">
        <f t="shared" si="2"/>
        <v>535694.68999999994</v>
      </c>
      <c r="F32" s="23">
        <v>535030.61</v>
      </c>
      <c r="G32" s="23">
        <v>535030.61</v>
      </c>
      <c r="H32" s="30">
        <f t="shared" si="3"/>
        <v>664.07999999995809</v>
      </c>
    </row>
    <row r="33" spans="2:8" ht="22.8" x14ac:dyDescent="0.25">
      <c r="B33" s="10" t="s">
        <v>34</v>
      </c>
      <c r="C33" s="22">
        <v>186590.32</v>
      </c>
      <c r="D33" s="22">
        <v>116148.09</v>
      </c>
      <c r="E33" s="26">
        <f t="shared" si="2"/>
        <v>302738.41000000003</v>
      </c>
      <c r="F33" s="23">
        <v>302387.40999999997</v>
      </c>
      <c r="G33" s="23">
        <v>302387.40999999997</v>
      </c>
      <c r="H33" s="30">
        <f t="shared" si="3"/>
        <v>351.00000000005821</v>
      </c>
    </row>
    <row r="34" spans="2:8" ht="24.6" customHeight="1" x14ac:dyDescent="0.25">
      <c r="B34" s="10" t="s">
        <v>35</v>
      </c>
      <c r="C34" s="22">
        <v>299689.28000000003</v>
      </c>
      <c r="D34" s="22">
        <v>18372.64</v>
      </c>
      <c r="E34" s="26">
        <f t="shared" si="2"/>
        <v>318061.92000000004</v>
      </c>
      <c r="F34" s="23">
        <v>221616.42</v>
      </c>
      <c r="G34" s="23">
        <v>221616.42</v>
      </c>
      <c r="H34" s="30">
        <f t="shared" si="3"/>
        <v>96445.500000000029</v>
      </c>
    </row>
    <row r="35" spans="2:8" ht="22.8" x14ac:dyDescent="0.25">
      <c r="B35" s="10" t="s">
        <v>36</v>
      </c>
      <c r="C35" s="22">
        <v>2077082.58</v>
      </c>
      <c r="D35" s="22">
        <v>-8913.08</v>
      </c>
      <c r="E35" s="26">
        <f t="shared" si="2"/>
        <v>2068169.5</v>
      </c>
      <c r="F35" s="23">
        <v>1794067.25</v>
      </c>
      <c r="G35" s="23">
        <v>1794066.53</v>
      </c>
      <c r="H35" s="30">
        <f t="shared" si="3"/>
        <v>274102.25</v>
      </c>
    </row>
    <row r="36" spans="2:8" x14ac:dyDescent="0.25">
      <c r="B36" s="10" t="s">
        <v>37</v>
      </c>
      <c r="C36" s="22">
        <v>69191.55</v>
      </c>
      <c r="D36" s="22">
        <v>36308.449999999997</v>
      </c>
      <c r="E36" s="26">
        <f t="shared" si="2"/>
        <v>105500</v>
      </c>
      <c r="F36" s="23">
        <v>105500</v>
      </c>
      <c r="G36" s="23">
        <v>105500</v>
      </c>
      <c r="H36" s="30">
        <f t="shared" si="3"/>
        <v>0</v>
      </c>
    </row>
    <row r="37" spans="2:8" x14ac:dyDescent="0.25">
      <c r="B37" s="10" t="s">
        <v>38</v>
      </c>
      <c r="C37" s="22">
        <v>2653.8</v>
      </c>
      <c r="D37" s="22">
        <v>2242.81</v>
      </c>
      <c r="E37" s="26">
        <f t="shared" si="2"/>
        <v>4896.6100000000006</v>
      </c>
      <c r="F37" s="23">
        <v>4896.21</v>
      </c>
      <c r="G37" s="23">
        <v>4896.21</v>
      </c>
      <c r="H37" s="30">
        <f t="shared" si="3"/>
        <v>0.4000000000005457</v>
      </c>
    </row>
    <row r="38" spans="2:8" x14ac:dyDescent="0.25">
      <c r="B38" s="10" t="s">
        <v>39</v>
      </c>
      <c r="C38" s="22">
        <v>0</v>
      </c>
      <c r="D38" s="22">
        <v>5000</v>
      </c>
      <c r="E38" s="26">
        <f t="shared" si="2"/>
        <v>5000</v>
      </c>
      <c r="F38" s="23">
        <v>5000</v>
      </c>
      <c r="G38" s="23">
        <v>5000</v>
      </c>
      <c r="H38" s="30">
        <f t="shared" si="3"/>
        <v>0</v>
      </c>
    </row>
    <row r="39" spans="2:8" x14ac:dyDescent="0.25">
      <c r="B39" s="10" t="s">
        <v>40</v>
      </c>
      <c r="C39" s="22">
        <v>5865.63</v>
      </c>
      <c r="D39" s="22">
        <v>-3296.06</v>
      </c>
      <c r="E39" s="26">
        <f t="shared" si="2"/>
        <v>2569.5700000000002</v>
      </c>
      <c r="F39" s="23">
        <v>2569.5700000000002</v>
      </c>
      <c r="G39" s="23">
        <v>2569.5700000000002</v>
      </c>
      <c r="H39" s="30">
        <f t="shared" si="3"/>
        <v>0</v>
      </c>
    </row>
    <row r="40" spans="2:8" s="9" customFormat="1" ht="25.5" customHeight="1" x14ac:dyDescent="0.25">
      <c r="B40" s="12" t="s">
        <v>41</v>
      </c>
      <c r="C40" s="7">
        <f>SUM(C41:C49)</f>
        <v>2087720.42</v>
      </c>
      <c r="D40" s="7">
        <f t="shared" ref="D40:H40" si="6">SUM(D41:D49)</f>
        <v>-781648.76</v>
      </c>
      <c r="E40" s="25">
        <f t="shared" si="6"/>
        <v>1306071.6599999999</v>
      </c>
      <c r="F40" s="7">
        <f t="shared" si="6"/>
        <v>1297056.42</v>
      </c>
      <c r="G40" s="7">
        <f t="shared" si="6"/>
        <v>1297056.42</v>
      </c>
      <c r="H40" s="25">
        <f t="shared" si="6"/>
        <v>9015.2399999999907</v>
      </c>
    </row>
    <row r="41" spans="2:8" ht="22.8" x14ac:dyDescent="0.25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5">
      <c r="B42" s="10" t="s">
        <v>43</v>
      </c>
      <c r="C42" s="22">
        <v>2087720.42</v>
      </c>
      <c r="D42" s="22">
        <v>-781648.76</v>
      </c>
      <c r="E42" s="26">
        <f t="shared" si="2"/>
        <v>1306071.6599999999</v>
      </c>
      <c r="F42" s="23">
        <v>1297056.42</v>
      </c>
      <c r="G42" s="23">
        <v>1297056.42</v>
      </c>
      <c r="H42" s="30">
        <f t="shared" si="3"/>
        <v>9015.2399999999907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2531410</v>
      </c>
      <c r="D50" s="7">
        <f t="shared" ref="D50:H50" si="7">SUM(D51:D59)</f>
        <v>1982485.5700000003</v>
      </c>
      <c r="E50" s="25">
        <f t="shared" si="7"/>
        <v>4513895.57</v>
      </c>
      <c r="F50" s="7">
        <f t="shared" si="7"/>
        <v>3789839.5700000003</v>
      </c>
      <c r="G50" s="7">
        <f t="shared" si="7"/>
        <v>3789839.5700000003</v>
      </c>
      <c r="H50" s="25">
        <f t="shared" si="7"/>
        <v>724056.00000000023</v>
      </c>
    </row>
    <row r="51" spans="2:8" x14ac:dyDescent="0.25">
      <c r="B51" s="10" t="s">
        <v>52</v>
      </c>
      <c r="C51" s="22">
        <v>0</v>
      </c>
      <c r="D51" s="22">
        <v>16961.72</v>
      </c>
      <c r="E51" s="26">
        <f t="shared" si="2"/>
        <v>16961.72</v>
      </c>
      <c r="F51" s="23">
        <v>16961.72</v>
      </c>
      <c r="G51" s="23">
        <v>16961.72</v>
      </c>
      <c r="H51" s="30">
        <f t="shared" si="3"/>
        <v>0</v>
      </c>
    </row>
    <row r="52" spans="2:8" x14ac:dyDescent="0.25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x14ac:dyDescent="0.25">
      <c r="B53" s="10" t="s">
        <v>54</v>
      </c>
      <c r="C53" s="22">
        <v>0</v>
      </c>
      <c r="D53" s="22"/>
      <c r="E53" s="26">
        <f t="shared" si="2"/>
        <v>0</v>
      </c>
      <c r="F53" s="23"/>
      <c r="G53" s="23"/>
      <c r="H53" s="30">
        <f t="shared" si="3"/>
        <v>0</v>
      </c>
    </row>
    <row r="54" spans="2:8" x14ac:dyDescent="0.25">
      <c r="B54" s="10" t="s">
        <v>55</v>
      </c>
      <c r="C54" s="22">
        <v>509504</v>
      </c>
      <c r="D54" s="22">
        <v>885938.28</v>
      </c>
      <c r="E54" s="26">
        <f t="shared" si="2"/>
        <v>1395442.28</v>
      </c>
      <c r="F54" s="23">
        <v>1139913.79</v>
      </c>
      <c r="G54" s="23">
        <v>1139913.79</v>
      </c>
      <c r="H54" s="30">
        <f t="shared" si="3"/>
        <v>255528.49</v>
      </c>
    </row>
    <row r="55" spans="2:8" x14ac:dyDescent="0.25">
      <c r="B55" s="10" t="s">
        <v>56</v>
      </c>
      <c r="C55" s="22">
        <v>0</v>
      </c>
      <c r="D55" s="22"/>
      <c r="E55" s="26">
        <f t="shared" si="2"/>
        <v>0</v>
      </c>
      <c r="F55" s="23"/>
      <c r="G55" s="23"/>
      <c r="H55" s="30">
        <f t="shared" si="3"/>
        <v>0</v>
      </c>
    </row>
    <row r="56" spans="2:8" x14ac:dyDescent="0.25">
      <c r="B56" s="10" t="s">
        <v>57</v>
      </c>
      <c r="C56" s="22">
        <v>1234185</v>
      </c>
      <c r="D56" s="22">
        <v>1867306.57</v>
      </c>
      <c r="E56" s="26">
        <f t="shared" si="2"/>
        <v>3101491.5700000003</v>
      </c>
      <c r="F56" s="23">
        <v>2632964.06</v>
      </c>
      <c r="G56" s="23">
        <v>2632964.06</v>
      </c>
      <c r="H56" s="30">
        <f t="shared" si="3"/>
        <v>468527.51000000024</v>
      </c>
    </row>
    <row r="57" spans="2:8" x14ac:dyDescent="0.25">
      <c r="B57" s="10" t="s">
        <v>58</v>
      </c>
      <c r="C57" s="22">
        <v>0</v>
      </c>
      <c r="D57" s="22"/>
      <c r="E57" s="26">
        <f t="shared" si="2"/>
        <v>0</v>
      </c>
      <c r="F57" s="23"/>
      <c r="G57" s="23"/>
      <c r="H57" s="30">
        <f t="shared" si="3"/>
        <v>0</v>
      </c>
    </row>
    <row r="58" spans="2:8" x14ac:dyDescent="0.25">
      <c r="B58" s="10" t="s">
        <v>59</v>
      </c>
      <c r="C58" s="22">
        <v>787721</v>
      </c>
      <c r="D58" s="22">
        <v>-787721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5">
      <c r="B59" s="10" t="s">
        <v>60</v>
      </c>
      <c r="C59" s="22">
        <v>0</v>
      </c>
      <c r="D59" s="22"/>
      <c r="E59" s="26">
        <f t="shared" si="2"/>
        <v>0</v>
      </c>
      <c r="F59" s="23"/>
      <c r="G59" s="23"/>
      <c r="H59" s="30">
        <f t="shared" si="3"/>
        <v>0</v>
      </c>
    </row>
    <row r="60" spans="2:8" s="9" customFormat="1" x14ac:dyDescent="0.25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5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212279</v>
      </c>
      <c r="D85" s="15">
        <f t="shared" ref="D85:H85" si="14">SUM(D86,D94,D104,D114,D124,D134,D138,D147,D151)</f>
        <v>1196710.01</v>
      </c>
      <c r="E85" s="27">
        <f t="shared" si="14"/>
        <v>1408989.01</v>
      </c>
      <c r="F85" s="15">
        <f t="shared" si="14"/>
        <v>928158.20000000007</v>
      </c>
      <c r="G85" s="15">
        <f t="shared" si="14"/>
        <v>928158.20000000007</v>
      </c>
      <c r="H85" s="27">
        <f t="shared" si="14"/>
        <v>480830.81</v>
      </c>
    </row>
    <row r="86" spans="2:8" x14ac:dyDescent="0.2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2.8" x14ac:dyDescent="0.2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775348</v>
      </c>
      <c r="E94" s="25">
        <f t="shared" si="18"/>
        <v>775348</v>
      </c>
      <c r="F94" s="7">
        <f t="shared" si="18"/>
        <v>731365.42</v>
      </c>
      <c r="G94" s="7">
        <f t="shared" si="18"/>
        <v>731365.42</v>
      </c>
      <c r="H94" s="25">
        <f t="shared" si="18"/>
        <v>43982.58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75000</v>
      </c>
      <c r="E98" s="26">
        <f t="shared" si="17"/>
        <v>75000</v>
      </c>
      <c r="F98" s="23">
        <v>65105.42</v>
      </c>
      <c r="G98" s="23">
        <v>65105.42</v>
      </c>
      <c r="H98" s="30">
        <f t="shared" si="16"/>
        <v>9894.5800000000017</v>
      </c>
    </row>
    <row r="99" spans="2:18" ht="22.8" x14ac:dyDescent="0.25">
      <c r="B99" s="10" t="s">
        <v>26</v>
      </c>
      <c r="C99" s="22">
        <v>0</v>
      </c>
      <c r="D99" s="22"/>
      <c r="E99" s="26">
        <f t="shared" si="17"/>
        <v>0</v>
      </c>
      <c r="F99" s="23"/>
      <c r="G99" s="23"/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/>
      <c r="E100" s="26">
        <f t="shared" si="17"/>
        <v>0</v>
      </c>
      <c r="F100" s="23"/>
      <c r="G100" s="23"/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0</v>
      </c>
      <c r="D101" s="22"/>
      <c r="E101" s="26">
        <f t="shared" si="17"/>
        <v>0</v>
      </c>
      <c r="F101" s="23"/>
      <c r="G101" s="23"/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/>
      <c r="E102" s="26">
        <f t="shared" si="17"/>
        <v>0</v>
      </c>
      <c r="F102" s="23"/>
      <c r="G102" s="23"/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700348</v>
      </c>
      <c r="E103" s="26">
        <f t="shared" si="17"/>
        <v>700348</v>
      </c>
      <c r="F103" s="23">
        <v>666260</v>
      </c>
      <c r="G103" s="23">
        <v>666260</v>
      </c>
      <c r="H103" s="30">
        <f t="shared" si="16"/>
        <v>34088</v>
      </c>
    </row>
    <row r="104" spans="2:18" ht="22.8" x14ac:dyDescent="0.25">
      <c r="B104" s="17" t="s">
        <v>31</v>
      </c>
      <c r="C104" s="7">
        <f>SUM(C105:C113)</f>
        <v>0</v>
      </c>
      <c r="D104" s="7">
        <f t="shared" ref="D104:H104" si="19">SUM(D105:D113)</f>
        <v>266221.78000000003</v>
      </c>
      <c r="E104" s="25">
        <f t="shared" si="19"/>
        <v>266221.78000000003</v>
      </c>
      <c r="F104" s="7">
        <f t="shared" si="19"/>
        <v>196792.78</v>
      </c>
      <c r="G104" s="7">
        <f t="shared" si="19"/>
        <v>196792.78</v>
      </c>
      <c r="H104" s="25">
        <f t="shared" si="19"/>
        <v>69429</v>
      </c>
    </row>
    <row r="105" spans="2:18" x14ac:dyDescent="0.25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5">
      <c r="B106" s="10" t="s">
        <v>33</v>
      </c>
      <c r="C106" s="22">
        <v>0</v>
      </c>
      <c r="D106" s="22">
        <v>196792.78</v>
      </c>
      <c r="E106" s="26">
        <f t="shared" si="17"/>
        <v>196792.78</v>
      </c>
      <c r="F106" s="23">
        <v>196792.78</v>
      </c>
      <c r="G106" s="23">
        <v>196792.78</v>
      </c>
      <c r="H106" s="30">
        <f t="shared" si="16"/>
        <v>0</v>
      </c>
    </row>
    <row r="107" spans="2:18" ht="22.8" x14ac:dyDescent="0.25">
      <c r="B107" s="10" t="s">
        <v>34</v>
      </c>
      <c r="C107" s="22">
        <v>0</v>
      </c>
      <c r="D107" s="22"/>
      <c r="E107" s="26">
        <f t="shared" si="17"/>
        <v>0</v>
      </c>
      <c r="F107" s="23"/>
      <c r="G107" s="23"/>
      <c r="H107" s="30">
        <f t="shared" si="16"/>
        <v>0</v>
      </c>
    </row>
    <row r="108" spans="2:18" x14ac:dyDescent="0.25">
      <c r="B108" s="10" t="s">
        <v>35</v>
      </c>
      <c r="C108" s="22">
        <v>0</v>
      </c>
      <c r="D108" s="22"/>
      <c r="E108" s="26">
        <f t="shared" si="17"/>
        <v>0</v>
      </c>
      <c r="F108" s="23"/>
      <c r="G108" s="23"/>
      <c r="H108" s="30">
        <f t="shared" si="16"/>
        <v>0</v>
      </c>
    </row>
    <row r="109" spans="2:18" ht="22.8" x14ac:dyDescent="0.25">
      <c r="B109" s="10" t="s">
        <v>36</v>
      </c>
      <c r="C109" s="22">
        <v>0</v>
      </c>
      <c r="D109" s="22">
        <v>69429</v>
      </c>
      <c r="E109" s="26">
        <f t="shared" si="17"/>
        <v>69429</v>
      </c>
      <c r="F109" s="23">
        <v>0</v>
      </c>
      <c r="G109" s="23">
        <v>0</v>
      </c>
      <c r="H109" s="30">
        <f t="shared" si="16"/>
        <v>69429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212279</v>
      </c>
      <c r="D124" s="7">
        <f t="shared" ref="D124:H124" si="21">SUM(D125:D133)</f>
        <v>155140.23000000001</v>
      </c>
      <c r="E124" s="25">
        <f t="shared" si="21"/>
        <v>367419.23</v>
      </c>
      <c r="F124" s="7">
        <f t="shared" si="21"/>
        <v>0</v>
      </c>
      <c r="G124" s="7">
        <f t="shared" si="21"/>
        <v>0</v>
      </c>
      <c r="H124" s="25">
        <f t="shared" si="21"/>
        <v>367419.23</v>
      </c>
    </row>
    <row r="125" spans="2:8" x14ac:dyDescent="0.2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212279</v>
      </c>
      <c r="D132" s="22">
        <v>155140.23000000001</v>
      </c>
      <c r="E132" s="26">
        <f t="shared" si="17"/>
        <v>367419.23</v>
      </c>
      <c r="F132" s="23">
        <v>0</v>
      </c>
      <c r="G132" s="22">
        <v>0</v>
      </c>
      <c r="H132" s="30">
        <f t="shared" si="16"/>
        <v>367419.23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26761818.450000003</v>
      </c>
      <c r="D160" s="21">
        <f t="shared" ref="D160:G160" si="28">SUM(D10,D85)</f>
        <v>3258786.5100000007</v>
      </c>
      <c r="E160" s="28">
        <f>SUM(E10,E85)</f>
        <v>30020604.960000001</v>
      </c>
      <c r="F160" s="21">
        <f t="shared" si="28"/>
        <v>24834031.09</v>
      </c>
      <c r="G160" s="21">
        <f t="shared" si="28"/>
        <v>24625789.370000001</v>
      </c>
      <c r="H160" s="28">
        <f>SUM(H10,H85)</f>
        <v>5186573.8699999992</v>
      </c>
    </row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5" fitToHeight="0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EAEPED_OG</vt:lpstr>
      <vt:lpstr>EAEPED_OG!Área_de_impresión</vt:lpstr>
      <vt:lpstr>EAEPED_OG!Títulos_a_imprimir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Sergio Rodriguez</cp:lastModifiedBy>
  <cp:lastPrinted>2024-10-10T19:26:33Z</cp:lastPrinted>
  <dcterms:created xsi:type="dcterms:W3CDTF">2020-01-08T21:14:59Z</dcterms:created>
  <dcterms:modified xsi:type="dcterms:W3CDTF">2025-01-23T20:49:32Z</dcterms:modified>
</cp:coreProperties>
</file>